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Administrator\Desktop\Journal of Orthopaedic Surgery and Research\"/>
    </mc:Choice>
  </mc:AlternateContent>
  <xr:revisionPtr revIDLastSave="0" documentId="13_ncr:1_{51DDA9DD-D3E0-4EA7-8863-E0B83490BBB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V7" i="1" l="1"/>
  <c r="V8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6" i="1"/>
  <c r="W7" i="1"/>
  <c r="W8" i="1"/>
  <c r="W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W34" i="1"/>
  <c r="W35" i="1"/>
  <c r="W36" i="1"/>
  <c r="W37" i="1"/>
  <c r="W38" i="1"/>
  <c r="W39" i="1"/>
  <c r="W40" i="1"/>
  <c r="W41" i="1"/>
  <c r="W42" i="1"/>
  <c r="W43" i="1"/>
  <c r="W44" i="1"/>
  <c r="W45" i="1"/>
  <c r="W46" i="1"/>
  <c r="W47" i="1"/>
  <c r="W48" i="1"/>
  <c r="W49" i="1"/>
  <c r="W50" i="1"/>
  <c r="W51" i="1"/>
  <c r="W52" i="1"/>
  <c r="W53" i="1"/>
  <c r="W54" i="1"/>
  <c r="W55" i="1"/>
  <c r="W56" i="1"/>
  <c r="W57" i="1"/>
  <c r="W6" i="1"/>
  <c r="T7" i="1" l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34" i="1"/>
  <c r="T35" i="1"/>
  <c r="T36" i="1"/>
  <c r="T37" i="1"/>
  <c r="T38" i="1"/>
  <c r="T39" i="1"/>
  <c r="T40" i="1"/>
  <c r="T41" i="1"/>
  <c r="T42" i="1"/>
  <c r="T43" i="1"/>
  <c r="T44" i="1"/>
  <c r="T45" i="1"/>
  <c r="T46" i="1"/>
  <c r="T47" i="1"/>
  <c r="T48" i="1"/>
  <c r="T49" i="1"/>
  <c r="T50" i="1"/>
  <c r="T51" i="1"/>
  <c r="T52" i="1"/>
  <c r="T53" i="1"/>
  <c r="T54" i="1"/>
  <c r="T55" i="1"/>
  <c r="T56" i="1"/>
  <c r="T57" i="1"/>
  <c r="T6" i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6" i="1"/>
</calcChain>
</file>

<file path=xl/sharedStrings.xml><?xml version="1.0" encoding="utf-8"?>
<sst xmlns="http://schemas.openxmlformats.org/spreadsheetml/2006/main" count="232" uniqueCount="42">
  <si>
    <t>PI</t>
  </si>
  <si>
    <t>PT</t>
  </si>
  <si>
    <t>ss</t>
  </si>
  <si>
    <t>ll</t>
  </si>
  <si>
    <t>TK</t>
  </si>
  <si>
    <t>PREOPERATIVE</t>
  </si>
  <si>
    <t>SS</t>
  </si>
  <si>
    <t>POSTOPERATIVE</t>
  </si>
  <si>
    <t>Tk</t>
  </si>
  <si>
    <t>GSA</t>
  </si>
  <si>
    <t>LL+TK</t>
  </si>
  <si>
    <t>l4</t>
  </si>
  <si>
    <t>L3</t>
  </si>
  <si>
    <t>L4</t>
  </si>
  <si>
    <t>L2</t>
  </si>
  <si>
    <t>apex of ll</t>
  </si>
  <si>
    <t>L2-L3 disc</t>
  </si>
  <si>
    <t>L3-L4 disc</t>
  </si>
  <si>
    <t>L3-L2 disc</t>
  </si>
  <si>
    <t>SEX</t>
  </si>
  <si>
    <t>F</t>
  </si>
  <si>
    <t>M</t>
  </si>
  <si>
    <t>THEORETICAL LL</t>
  </si>
  <si>
    <t>THEORETICAL TK</t>
  </si>
  <si>
    <t>AGE IN YEARS</t>
  </si>
  <si>
    <t>NO</t>
  </si>
  <si>
    <t>YES</t>
  </si>
  <si>
    <t>FOLLOW-UP TIME IN YEARS</t>
  </si>
  <si>
    <t>location of IUV</t>
  </si>
  <si>
    <t>T3</t>
  </si>
  <si>
    <t>T2</t>
  </si>
  <si>
    <t>T1</t>
  </si>
  <si>
    <t>T4</t>
  </si>
  <si>
    <t>T10</t>
  </si>
  <si>
    <t>L1</t>
  </si>
  <si>
    <t>T8</t>
  </si>
  <si>
    <t>T6</t>
  </si>
  <si>
    <t>T5</t>
  </si>
  <si>
    <t>T9</t>
  </si>
  <si>
    <t>PJK ANGLE</t>
  </si>
  <si>
    <t>PJK ANGLE AT FINAL FOLLOW-UP</t>
  </si>
  <si>
    <t>OCCURRENCE OF PJK AT FINAL FOLLOW-UP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</si>
</sst>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Y57"/>
  <sheetViews>
    <sheetView tabSelected="1" topLeftCell="J1" workbookViewId="0">
      <selection activeCell="U5" sqref="K5:Y57"/>
    </sheetView>
  </sheetViews>
  <sheetFormatPr defaultRowHeight="15" x14ac:dyDescent="0.25"/>
  <sheetData>
    <row r="3" spans="2:25" x14ac:dyDescent="0.25">
      <c r="F3" t="s">
        <v>5</v>
      </c>
      <c r="M3" t="s">
        <v>7</v>
      </c>
    </row>
    <row r="5" spans="2:25" x14ac:dyDescent="0.25">
      <c r="B5" t="s">
        <v>24</v>
      </c>
      <c r="C5" t="s">
        <v>19</v>
      </c>
      <c r="D5" t="s">
        <v>0</v>
      </c>
      <c r="E5" t="s">
        <v>1</v>
      </c>
      <c r="F5" t="s">
        <v>2</v>
      </c>
      <c r="G5" t="s">
        <v>3</v>
      </c>
      <c r="H5" t="s">
        <v>8</v>
      </c>
      <c r="I5" t="s">
        <v>39</v>
      </c>
      <c r="K5" s="1" t="s">
        <v>27</v>
      </c>
      <c r="L5" s="1" t="s">
        <v>0</v>
      </c>
      <c r="M5" s="1" t="s">
        <v>1</v>
      </c>
      <c r="N5" s="1" t="s">
        <v>6</v>
      </c>
      <c r="O5" s="1" t="s">
        <v>3</v>
      </c>
      <c r="P5" s="1" t="s">
        <v>4</v>
      </c>
      <c r="Q5" s="1" t="s">
        <v>39</v>
      </c>
      <c r="R5" s="1" t="s">
        <v>28</v>
      </c>
      <c r="S5" s="1" t="s">
        <v>9</v>
      </c>
      <c r="T5" s="1" t="s">
        <v>10</v>
      </c>
      <c r="U5" s="1" t="s">
        <v>15</v>
      </c>
      <c r="V5" s="1" t="s">
        <v>23</v>
      </c>
      <c r="W5" s="1" t="s">
        <v>22</v>
      </c>
      <c r="X5" s="1" t="s">
        <v>40</v>
      </c>
      <c r="Y5" s="1" t="s">
        <v>41</v>
      </c>
    </row>
    <row r="6" spans="2:25" x14ac:dyDescent="0.25">
      <c r="B6">
        <v>56</v>
      </c>
      <c r="C6" t="s">
        <v>20</v>
      </c>
      <c r="D6">
        <v>52</v>
      </c>
      <c r="E6">
        <v>17</v>
      </c>
      <c r="F6">
        <v>39</v>
      </c>
      <c r="G6">
        <v>-42</v>
      </c>
      <c r="H6">
        <v>38</v>
      </c>
      <c r="I6">
        <v>5.0999999999999996</v>
      </c>
      <c r="K6" s="1">
        <v>3</v>
      </c>
      <c r="L6" s="1">
        <v>52</v>
      </c>
      <c r="M6" s="1">
        <v>14</v>
      </c>
      <c r="N6" s="1">
        <v>41</v>
      </c>
      <c r="O6" s="1">
        <v>-50</v>
      </c>
      <c r="P6" s="1">
        <v>41.5</v>
      </c>
      <c r="Q6" s="1">
        <v>6.7</v>
      </c>
      <c r="R6" s="1" t="s">
        <v>33</v>
      </c>
      <c r="S6" s="1">
        <f t="shared" ref="S6:S37" si="0">L6+O6+P6</f>
        <v>43.5</v>
      </c>
      <c r="T6" s="1">
        <f t="shared" ref="T6:T37" si="1">O6+P6</f>
        <v>-8.5</v>
      </c>
      <c r="U6" s="1" t="s">
        <v>11</v>
      </c>
      <c r="V6" s="1">
        <f t="shared" ref="V6:V37" si="2">(0.15*L6)+43</f>
        <v>50.8</v>
      </c>
      <c r="W6" s="1">
        <f t="shared" ref="W6:W37" si="3">(-0.67*L6)-23.7</f>
        <v>-58.540000000000006</v>
      </c>
      <c r="X6" s="1">
        <v>7.3</v>
      </c>
      <c r="Y6" s="1" t="s">
        <v>25</v>
      </c>
    </row>
    <row r="7" spans="2:25" x14ac:dyDescent="0.25">
      <c r="B7">
        <v>62</v>
      </c>
      <c r="C7" t="s">
        <v>20</v>
      </c>
      <c r="D7">
        <v>49</v>
      </c>
      <c r="E7">
        <v>28</v>
      </c>
      <c r="F7">
        <v>19</v>
      </c>
      <c r="G7">
        <v>-34</v>
      </c>
      <c r="H7">
        <v>46.9</v>
      </c>
      <c r="I7">
        <v>4.0999999999999996</v>
      </c>
      <c r="K7" s="1">
        <v>2</v>
      </c>
      <c r="L7" s="1">
        <v>49</v>
      </c>
      <c r="M7" s="1">
        <v>22</v>
      </c>
      <c r="N7" s="1">
        <v>25.6</v>
      </c>
      <c r="O7" s="1">
        <v>-39.5</v>
      </c>
      <c r="P7" s="1">
        <v>50.2</v>
      </c>
      <c r="Q7" s="1">
        <v>6</v>
      </c>
      <c r="R7" s="1" t="s">
        <v>33</v>
      </c>
      <c r="S7" s="1">
        <f t="shared" si="0"/>
        <v>59.7</v>
      </c>
      <c r="T7" s="1">
        <f t="shared" si="1"/>
        <v>10.700000000000003</v>
      </c>
      <c r="U7" s="1" t="s">
        <v>13</v>
      </c>
      <c r="V7" s="1">
        <f t="shared" si="2"/>
        <v>50.35</v>
      </c>
      <c r="W7" s="1">
        <f t="shared" si="3"/>
        <v>-56.53</v>
      </c>
      <c r="X7" s="1">
        <v>6.9</v>
      </c>
      <c r="Y7" s="1" t="s">
        <v>25</v>
      </c>
    </row>
    <row r="8" spans="2:25" x14ac:dyDescent="0.25">
      <c r="B8">
        <v>67</v>
      </c>
      <c r="C8" t="s">
        <v>20</v>
      </c>
      <c r="D8">
        <v>38</v>
      </c>
      <c r="E8">
        <v>3.6</v>
      </c>
      <c r="F8">
        <v>30</v>
      </c>
      <c r="G8">
        <v>-24</v>
      </c>
      <c r="H8">
        <v>35</v>
      </c>
      <c r="I8">
        <v>3.9</v>
      </c>
      <c r="K8" s="1">
        <v>1</v>
      </c>
      <c r="L8" s="1">
        <v>38</v>
      </c>
      <c r="M8" s="1">
        <v>3.6</v>
      </c>
      <c r="N8" s="1">
        <v>32.9</v>
      </c>
      <c r="O8" s="1">
        <v>-33</v>
      </c>
      <c r="P8" s="1">
        <v>39.1</v>
      </c>
      <c r="Q8" s="1">
        <v>7.7</v>
      </c>
      <c r="R8" s="1" t="s">
        <v>30</v>
      </c>
      <c r="S8" s="1">
        <f t="shared" si="0"/>
        <v>44.1</v>
      </c>
      <c r="T8" s="1">
        <f t="shared" si="1"/>
        <v>6.1000000000000014</v>
      </c>
      <c r="U8" s="1" t="s">
        <v>16</v>
      </c>
      <c r="V8" s="1">
        <f t="shared" si="2"/>
        <v>48.7</v>
      </c>
      <c r="W8" s="1">
        <f t="shared" si="3"/>
        <v>-49.16</v>
      </c>
      <c r="X8" s="1">
        <v>19.5</v>
      </c>
      <c r="Y8" s="1" t="s">
        <v>26</v>
      </c>
    </row>
    <row r="9" spans="2:25" x14ac:dyDescent="0.25">
      <c r="B9">
        <v>50</v>
      </c>
      <c r="C9" t="s">
        <v>20</v>
      </c>
      <c r="D9">
        <v>77.599999999999994</v>
      </c>
      <c r="E9">
        <v>18</v>
      </c>
      <c r="F9">
        <v>50</v>
      </c>
      <c r="G9">
        <v>-58</v>
      </c>
      <c r="H9">
        <v>32</v>
      </c>
      <c r="I9">
        <v>4.7</v>
      </c>
      <c r="K9" s="1">
        <v>2.5</v>
      </c>
      <c r="L9" s="1">
        <v>77.599999999999994</v>
      </c>
      <c r="M9" s="1">
        <v>12.8</v>
      </c>
      <c r="N9" s="1">
        <v>50.5</v>
      </c>
      <c r="O9" s="1">
        <v>-75.2</v>
      </c>
      <c r="P9" s="1">
        <v>51</v>
      </c>
      <c r="Q9" s="1">
        <v>5.8</v>
      </c>
      <c r="R9" s="1" t="s">
        <v>29</v>
      </c>
      <c r="S9" s="1">
        <f t="shared" si="0"/>
        <v>53.399999999999991</v>
      </c>
      <c r="T9" s="1">
        <f t="shared" si="1"/>
        <v>-24.200000000000003</v>
      </c>
      <c r="U9" s="1" t="s">
        <v>12</v>
      </c>
      <c r="V9" s="1">
        <f t="shared" si="2"/>
        <v>54.64</v>
      </c>
      <c r="W9" s="1">
        <f t="shared" si="3"/>
        <v>-75.691999999999993</v>
      </c>
      <c r="X9" s="1">
        <v>6.4</v>
      </c>
      <c r="Y9" s="1" t="s">
        <v>25</v>
      </c>
    </row>
    <row r="10" spans="2:25" x14ac:dyDescent="0.25">
      <c r="B10">
        <v>65</v>
      </c>
      <c r="C10" t="s">
        <v>20</v>
      </c>
      <c r="D10">
        <v>55.2</v>
      </c>
      <c r="E10">
        <v>34</v>
      </c>
      <c r="F10">
        <v>28.9</v>
      </c>
      <c r="G10">
        <v>-29</v>
      </c>
      <c r="H10">
        <v>43.9</v>
      </c>
      <c r="I10">
        <v>4.5</v>
      </c>
      <c r="K10" s="1">
        <v>1</v>
      </c>
      <c r="L10" s="1">
        <v>55.2</v>
      </c>
      <c r="M10" s="1">
        <v>28.4</v>
      </c>
      <c r="N10" s="1">
        <v>34.6</v>
      </c>
      <c r="O10" s="1">
        <v>-59.8</v>
      </c>
      <c r="P10" s="1">
        <v>52</v>
      </c>
      <c r="Q10" s="1">
        <v>8.5</v>
      </c>
      <c r="R10" s="1" t="s">
        <v>32</v>
      </c>
      <c r="S10" s="1">
        <f t="shared" si="0"/>
        <v>47.400000000000006</v>
      </c>
      <c r="T10" s="1">
        <f t="shared" si="1"/>
        <v>-7.7999999999999972</v>
      </c>
      <c r="U10" s="1" t="s">
        <v>16</v>
      </c>
      <c r="V10" s="1">
        <f t="shared" si="2"/>
        <v>51.28</v>
      </c>
      <c r="W10" s="1">
        <f t="shared" si="3"/>
        <v>-60.683999999999997</v>
      </c>
      <c r="X10" s="1">
        <v>18.899999999999999</v>
      </c>
      <c r="Y10" s="1" t="s">
        <v>26</v>
      </c>
    </row>
    <row r="11" spans="2:25" x14ac:dyDescent="0.25">
      <c r="B11">
        <v>51</v>
      </c>
      <c r="C11" t="s">
        <v>20</v>
      </c>
      <c r="D11">
        <v>56</v>
      </c>
      <c r="E11">
        <v>23</v>
      </c>
      <c r="F11">
        <v>41</v>
      </c>
      <c r="G11">
        <v>-31</v>
      </c>
      <c r="H11">
        <v>44</v>
      </c>
      <c r="I11">
        <v>3.9</v>
      </c>
      <c r="K11" s="1">
        <v>3</v>
      </c>
      <c r="L11" s="1">
        <v>56</v>
      </c>
      <c r="M11" s="1">
        <v>17.100000000000001</v>
      </c>
      <c r="N11" s="1">
        <v>45</v>
      </c>
      <c r="O11" s="1">
        <v>-59.3</v>
      </c>
      <c r="P11" s="1">
        <v>53</v>
      </c>
      <c r="Q11" s="1">
        <v>5.9</v>
      </c>
      <c r="R11" s="1" t="s">
        <v>31</v>
      </c>
      <c r="S11" s="1">
        <f t="shared" si="0"/>
        <v>49.7</v>
      </c>
      <c r="T11" s="1">
        <f t="shared" si="1"/>
        <v>-6.2999999999999972</v>
      </c>
      <c r="U11" s="1" t="s">
        <v>12</v>
      </c>
      <c r="V11" s="1">
        <f t="shared" si="2"/>
        <v>51.4</v>
      </c>
      <c r="W11" s="1">
        <f t="shared" si="3"/>
        <v>-61.22</v>
      </c>
      <c r="X11" s="1">
        <v>6.8</v>
      </c>
      <c r="Y11" s="1" t="s">
        <v>25</v>
      </c>
    </row>
    <row r="12" spans="2:25" x14ac:dyDescent="0.25">
      <c r="B12">
        <v>60</v>
      </c>
      <c r="C12" t="s">
        <v>20</v>
      </c>
      <c r="D12">
        <v>81.5</v>
      </c>
      <c r="E12">
        <v>20</v>
      </c>
      <c r="F12">
        <v>52</v>
      </c>
      <c r="G12">
        <v>-63</v>
      </c>
      <c r="H12">
        <v>34</v>
      </c>
      <c r="I12">
        <v>5.3</v>
      </c>
      <c r="K12" s="1">
        <v>4</v>
      </c>
      <c r="L12" s="1">
        <v>81.5</v>
      </c>
      <c r="M12" s="1">
        <v>17.2</v>
      </c>
      <c r="N12" s="1">
        <v>55.3</v>
      </c>
      <c r="O12" s="1">
        <v>-76</v>
      </c>
      <c r="P12" s="1">
        <v>53</v>
      </c>
      <c r="Q12" s="1">
        <v>7</v>
      </c>
      <c r="R12" s="1" t="s">
        <v>35</v>
      </c>
      <c r="S12" s="1">
        <f t="shared" si="0"/>
        <v>58.5</v>
      </c>
      <c r="T12" s="1">
        <f t="shared" si="1"/>
        <v>-23</v>
      </c>
      <c r="U12" s="1" t="s">
        <v>17</v>
      </c>
      <c r="V12" s="1">
        <f t="shared" si="2"/>
        <v>55.225000000000001</v>
      </c>
      <c r="W12" s="1">
        <f t="shared" si="3"/>
        <v>-78.305000000000007</v>
      </c>
      <c r="X12" s="1">
        <v>7.9</v>
      </c>
      <c r="Y12" s="1" t="s">
        <v>25</v>
      </c>
    </row>
    <row r="13" spans="2:25" x14ac:dyDescent="0.25">
      <c r="B13">
        <v>57</v>
      </c>
      <c r="C13" t="s">
        <v>20</v>
      </c>
      <c r="D13">
        <v>50.7</v>
      </c>
      <c r="E13">
        <v>34</v>
      </c>
      <c r="F13">
        <v>20.100000000000001</v>
      </c>
      <c r="G13">
        <v>-31</v>
      </c>
      <c r="H13">
        <v>45</v>
      </c>
      <c r="I13">
        <v>3.9</v>
      </c>
      <c r="K13" s="1">
        <v>1</v>
      </c>
      <c r="L13" s="1">
        <v>50.7</v>
      </c>
      <c r="M13" s="1">
        <v>27.7</v>
      </c>
      <c r="N13" s="1">
        <v>28.3</v>
      </c>
      <c r="O13" s="1">
        <v>-36</v>
      </c>
      <c r="P13" s="1">
        <v>47.8</v>
      </c>
      <c r="Q13" s="1">
        <v>6.9</v>
      </c>
      <c r="R13" s="1" t="s">
        <v>36</v>
      </c>
      <c r="S13" s="1">
        <f t="shared" si="0"/>
        <v>62.5</v>
      </c>
      <c r="T13" s="1">
        <f t="shared" si="1"/>
        <v>11.799999999999997</v>
      </c>
      <c r="U13" s="1" t="s">
        <v>11</v>
      </c>
      <c r="V13" s="1">
        <f t="shared" si="2"/>
        <v>50.605000000000004</v>
      </c>
      <c r="W13" s="1">
        <f t="shared" si="3"/>
        <v>-57.668999999999997</v>
      </c>
      <c r="X13" s="1">
        <v>17.399999999999999</v>
      </c>
      <c r="Y13" s="1" t="s">
        <v>26</v>
      </c>
    </row>
    <row r="14" spans="2:25" x14ac:dyDescent="0.25">
      <c r="B14">
        <v>49</v>
      </c>
      <c r="C14" t="s">
        <v>20</v>
      </c>
      <c r="D14">
        <v>35.299999999999997</v>
      </c>
      <c r="E14">
        <v>4.5999999999999996</v>
      </c>
      <c r="F14">
        <v>18</v>
      </c>
      <c r="G14">
        <v>-34.200000000000003</v>
      </c>
      <c r="H14">
        <v>39</v>
      </c>
      <c r="I14">
        <v>4</v>
      </c>
      <c r="K14" s="1">
        <v>2</v>
      </c>
      <c r="L14" s="1">
        <v>35.299999999999997</v>
      </c>
      <c r="M14" s="1">
        <v>2</v>
      </c>
      <c r="N14" s="1">
        <v>22.2</v>
      </c>
      <c r="O14" s="1">
        <v>-50</v>
      </c>
      <c r="P14" s="1">
        <v>-49</v>
      </c>
      <c r="Q14" s="1">
        <v>5.9</v>
      </c>
      <c r="R14" s="1" t="s">
        <v>29</v>
      </c>
      <c r="S14" s="1">
        <f t="shared" si="0"/>
        <v>-63.7</v>
      </c>
      <c r="T14" s="1">
        <f t="shared" si="1"/>
        <v>-99</v>
      </c>
      <c r="U14" s="1" t="s">
        <v>13</v>
      </c>
      <c r="V14" s="1">
        <f t="shared" si="2"/>
        <v>48.295000000000002</v>
      </c>
      <c r="W14" s="1">
        <f t="shared" si="3"/>
        <v>-47.350999999999999</v>
      </c>
      <c r="X14" s="1">
        <v>6.2</v>
      </c>
      <c r="Y14" s="1" t="s">
        <v>25</v>
      </c>
    </row>
    <row r="15" spans="2:25" x14ac:dyDescent="0.25">
      <c r="B15">
        <v>53</v>
      </c>
      <c r="C15" t="s">
        <v>20</v>
      </c>
      <c r="D15">
        <v>66</v>
      </c>
      <c r="E15">
        <v>21</v>
      </c>
      <c r="F15">
        <v>30</v>
      </c>
      <c r="G15">
        <v>-54</v>
      </c>
      <c r="H15">
        <v>28</v>
      </c>
      <c r="I15">
        <v>4.3</v>
      </c>
      <c r="K15" s="1">
        <v>3</v>
      </c>
      <c r="L15" s="1">
        <v>66</v>
      </c>
      <c r="M15" s="1">
        <v>16</v>
      </c>
      <c r="N15" s="1">
        <v>35.5</v>
      </c>
      <c r="O15" s="1">
        <v>-56</v>
      </c>
      <c r="P15" s="1">
        <v>34</v>
      </c>
      <c r="Q15" s="1">
        <v>5.6</v>
      </c>
      <c r="R15" s="1" t="s">
        <v>32</v>
      </c>
      <c r="S15" s="1">
        <f t="shared" si="0"/>
        <v>44</v>
      </c>
      <c r="T15" s="1">
        <f t="shared" si="1"/>
        <v>-22</v>
      </c>
      <c r="U15" s="1" t="s">
        <v>17</v>
      </c>
      <c r="V15" s="1">
        <f t="shared" si="2"/>
        <v>52.9</v>
      </c>
      <c r="W15" s="1">
        <f t="shared" si="3"/>
        <v>-67.92</v>
      </c>
      <c r="X15" s="1">
        <v>6.6</v>
      </c>
      <c r="Y15" s="1" t="s">
        <v>25</v>
      </c>
    </row>
    <row r="16" spans="2:25" x14ac:dyDescent="0.25">
      <c r="B16">
        <v>60</v>
      </c>
      <c r="C16" t="s">
        <v>20</v>
      </c>
      <c r="D16">
        <v>29.8</v>
      </c>
      <c r="E16">
        <v>19.7</v>
      </c>
      <c r="F16">
        <v>20</v>
      </c>
      <c r="G16">
        <v>-41</v>
      </c>
      <c r="H16">
        <v>40</v>
      </c>
      <c r="I16">
        <v>3.5</v>
      </c>
      <c r="K16" s="1">
        <v>1.5</v>
      </c>
      <c r="L16" s="1">
        <v>29.8</v>
      </c>
      <c r="M16" s="1">
        <v>14.2</v>
      </c>
      <c r="N16" s="1">
        <v>24.9</v>
      </c>
      <c r="O16" s="1">
        <v>-44.3</v>
      </c>
      <c r="P16" s="1">
        <v>42</v>
      </c>
      <c r="Q16" s="1">
        <v>4.0999999999999996</v>
      </c>
      <c r="R16" s="1" t="s">
        <v>33</v>
      </c>
      <c r="S16" s="1">
        <f t="shared" si="0"/>
        <v>27.500000000000004</v>
      </c>
      <c r="T16" s="1">
        <f t="shared" si="1"/>
        <v>-2.2999999999999972</v>
      </c>
      <c r="U16" s="1" t="s">
        <v>13</v>
      </c>
      <c r="V16" s="1">
        <f t="shared" si="2"/>
        <v>47.47</v>
      </c>
      <c r="W16" s="1">
        <f t="shared" si="3"/>
        <v>-43.665999999999997</v>
      </c>
      <c r="X16" s="1">
        <v>5.2</v>
      </c>
      <c r="Y16" s="1" t="s">
        <v>25</v>
      </c>
    </row>
    <row r="17" spans="2:25" x14ac:dyDescent="0.25">
      <c r="B17">
        <v>58</v>
      </c>
      <c r="C17" t="s">
        <v>20</v>
      </c>
      <c r="D17">
        <v>44.5</v>
      </c>
      <c r="E17">
        <v>30</v>
      </c>
      <c r="F17">
        <v>44</v>
      </c>
      <c r="G17">
        <v>-59</v>
      </c>
      <c r="H17">
        <v>41</v>
      </c>
      <c r="I17">
        <v>5.2</v>
      </c>
      <c r="K17" s="1">
        <v>1</v>
      </c>
      <c r="L17" s="1">
        <v>44.5</v>
      </c>
      <c r="M17" s="1">
        <v>23.9</v>
      </c>
      <c r="N17" s="1">
        <v>48.1</v>
      </c>
      <c r="O17" s="1">
        <v>-63.2</v>
      </c>
      <c r="P17" s="1">
        <v>44.6</v>
      </c>
      <c r="Q17" s="1">
        <v>7</v>
      </c>
      <c r="R17" s="1" t="s">
        <v>29</v>
      </c>
      <c r="S17" s="1">
        <f t="shared" si="0"/>
        <v>25.9</v>
      </c>
      <c r="T17" s="1">
        <f t="shared" si="1"/>
        <v>-18.600000000000001</v>
      </c>
      <c r="U17" s="1" t="s">
        <v>13</v>
      </c>
      <c r="V17" s="1">
        <f t="shared" si="2"/>
        <v>49.674999999999997</v>
      </c>
      <c r="W17" s="1">
        <f t="shared" si="3"/>
        <v>-53.515000000000001</v>
      </c>
      <c r="X17" s="1">
        <v>8.3000000000000007</v>
      </c>
      <c r="Y17" s="1" t="s">
        <v>25</v>
      </c>
    </row>
    <row r="18" spans="2:25" x14ac:dyDescent="0.25">
      <c r="B18">
        <v>61</v>
      </c>
      <c r="C18" t="s">
        <v>21</v>
      </c>
      <c r="D18">
        <v>50</v>
      </c>
      <c r="E18">
        <v>32.6</v>
      </c>
      <c r="F18">
        <v>28</v>
      </c>
      <c r="G18">
        <v>-40</v>
      </c>
      <c r="H18">
        <v>31</v>
      </c>
      <c r="I18">
        <v>2.5</v>
      </c>
      <c r="K18" s="1">
        <v>1.5</v>
      </c>
      <c r="L18" s="1">
        <v>50</v>
      </c>
      <c r="M18" s="1">
        <v>28</v>
      </c>
      <c r="N18" s="1">
        <v>32.1</v>
      </c>
      <c r="O18" s="1">
        <v>-56</v>
      </c>
      <c r="P18" s="1">
        <v>52</v>
      </c>
      <c r="Q18" s="1">
        <v>6.9</v>
      </c>
      <c r="R18" s="1" t="s">
        <v>37</v>
      </c>
      <c r="S18" s="1">
        <f t="shared" si="0"/>
        <v>46</v>
      </c>
      <c r="T18" s="1">
        <f t="shared" si="1"/>
        <v>-4</v>
      </c>
      <c r="U18" s="1" t="s">
        <v>12</v>
      </c>
      <c r="V18" s="1">
        <f t="shared" si="2"/>
        <v>50.5</v>
      </c>
      <c r="W18" s="1">
        <f t="shared" si="3"/>
        <v>-57.2</v>
      </c>
      <c r="X18" s="1">
        <v>18</v>
      </c>
      <c r="Y18" s="1" t="s">
        <v>26</v>
      </c>
    </row>
    <row r="19" spans="2:25" x14ac:dyDescent="0.25">
      <c r="B19">
        <v>61</v>
      </c>
      <c r="C19" t="s">
        <v>20</v>
      </c>
      <c r="D19">
        <v>55</v>
      </c>
      <c r="E19">
        <v>29</v>
      </c>
      <c r="F19">
        <v>34</v>
      </c>
      <c r="G19">
        <v>-38</v>
      </c>
      <c r="H19">
        <v>44.5</v>
      </c>
      <c r="I19">
        <v>2.6</v>
      </c>
      <c r="K19" s="1">
        <v>2</v>
      </c>
      <c r="L19" s="1">
        <v>55</v>
      </c>
      <c r="M19" s="1">
        <v>34.4</v>
      </c>
      <c r="N19" s="1">
        <v>39</v>
      </c>
      <c r="O19" s="1">
        <v>-43.2</v>
      </c>
      <c r="P19" s="1">
        <v>48</v>
      </c>
      <c r="Q19" s="1">
        <v>4.2</v>
      </c>
      <c r="R19" s="1" t="s">
        <v>30</v>
      </c>
      <c r="S19" s="1">
        <f t="shared" si="0"/>
        <v>59.8</v>
      </c>
      <c r="T19" s="1">
        <f t="shared" si="1"/>
        <v>4.7999999999999972</v>
      </c>
      <c r="U19" s="1" t="s">
        <v>12</v>
      </c>
      <c r="V19" s="1">
        <f t="shared" si="2"/>
        <v>51.25</v>
      </c>
      <c r="W19" s="1">
        <f t="shared" si="3"/>
        <v>-60.55</v>
      </c>
      <c r="X19" s="1">
        <v>5.7</v>
      </c>
      <c r="Y19" s="1" t="s">
        <v>25</v>
      </c>
    </row>
    <row r="20" spans="2:25" x14ac:dyDescent="0.25">
      <c r="B20">
        <v>55</v>
      </c>
      <c r="C20" t="s">
        <v>20</v>
      </c>
      <c r="D20">
        <v>72</v>
      </c>
      <c r="E20">
        <v>30</v>
      </c>
      <c r="F20">
        <v>45</v>
      </c>
      <c r="G20">
        <v>-40</v>
      </c>
      <c r="H20">
        <v>51</v>
      </c>
      <c r="I20">
        <v>4.7</v>
      </c>
      <c r="K20" s="1">
        <v>1</v>
      </c>
      <c r="L20" s="1">
        <v>72</v>
      </c>
      <c r="M20" s="1">
        <v>24.3</v>
      </c>
      <c r="N20" s="1">
        <v>47.8</v>
      </c>
      <c r="O20" s="1">
        <v>-46.7</v>
      </c>
      <c r="P20" s="1">
        <v>48.5</v>
      </c>
      <c r="Q20" s="1">
        <v>6</v>
      </c>
      <c r="R20" s="1" t="s">
        <v>29</v>
      </c>
      <c r="S20" s="1">
        <f t="shared" si="0"/>
        <v>73.8</v>
      </c>
      <c r="T20" s="1">
        <f t="shared" si="1"/>
        <v>1.7999999999999972</v>
      </c>
      <c r="U20" s="1" t="s">
        <v>17</v>
      </c>
      <c r="V20" s="1">
        <f t="shared" si="2"/>
        <v>53.8</v>
      </c>
      <c r="W20" s="1">
        <f t="shared" si="3"/>
        <v>-71.94</v>
      </c>
      <c r="X20" s="1">
        <v>5.9</v>
      </c>
      <c r="Y20" s="1" t="s">
        <v>25</v>
      </c>
    </row>
    <row r="21" spans="2:25" x14ac:dyDescent="0.25">
      <c r="B21">
        <v>70</v>
      </c>
      <c r="C21" t="s">
        <v>20</v>
      </c>
      <c r="D21">
        <v>78</v>
      </c>
      <c r="E21">
        <v>18</v>
      </c>
      <c r="F21">
        <v>50</v>
      </c>
      <c r="G21">
        <v>-48</v>
      </c>
      <c r="H21">
        <v>26.1</v>
      </c>
      <c r="I21">
        <v>5</v>
      </c>
      <c r="K21" s="1">
        <v>2</v>
      </c>
      <c r="L21" s="1">
        <v>78</v>
      </c>
      <c r="M21" s="1">
        <v>14.7</v>
      </c>
      <c r="N21" s="1">
        <v>51</v>
      </c>
      <c r="O21" s="1">
        <v>-74</v>
      </c>
      <c r="P21" s="1">
        <v>50</v>
      </c>
      <c r="Q21" s="1">
        <v>5.9</v>
      </c>
      <c r="R21" s="1" t="s">
        <v>29</v>
      </c>
      <c r="S21" s="1">
        <f t="shared" si="0"/>
        <v>54</v>
      </c>
      <c r="T21" s="1">
        <f t="shared" si="1"/>
        <v>-24</v>
      </c>
      <c r="U21" s="1" t="s">
        <v>12</v>
      </c>
      <c r="V21" s="1">
        <f t="shared" si="2"/>
        <v>54.7</v>
      </c>
      <c r="W21" s="1">
        <f t="shared" si="3"/>
        <v>-75.960000000000008</v>
      </c>
      <c r="X21" s="1">
        <v>6.8</v>
      </c>
      <c r="Y21" s="1" t="s">
        <v>25</v>
      </c>
    </row>
    <row r="22" spans="2:25" x14ac:dyDescent="0.25">
      <c r="B22">
        <v>58</v>
      </c>
      <c r="C22" t="s">
        <v>20</v>
      </c>
      <c r="D22">
        <v>90.6</v>
      </c>
      <c r="E22">
        <v>20</v>
      </c>
      <c r="F22">
        <v>41.3</v>
      </c>
      <c r="G22">
        <v>-59</v>
      </c>
      <c r="H22">
        <v>32</v>
      </c>
      <c r="I22">
        <v>4</v>
      </c>
      <c r="K22" s="1">
        <v>3</v>
      </c>
      <c r="L22" s="1">
        <v>90.6</v>
      </c>
      <c r="M22" s="1">
        <v>17.100000000000001</v>
      </c>
      <c r="N22" s="1">
        <v>44.1</v>
      </c>
      <c r="O22" s="1">
        <v>-78.400000000000006</v>
      </c>
      <c r="P22" s="1">
        <v>54</v>
      </c>
      <c r="Q22" s="1">
        <v>5.8</v>
      </c>
      <c r="R22" s="1" t="s">
        <v>32</v>
      </c>
      <c r="S22" s="1">
        <f t="shared" si="0"/>
        <v>66.199999999999989</v>
      </c>
      <c r="T22" s="1">
        <f t="shared" si="1"/>
        <v>-24.400000000000006</v>
      </c>
      <c r="U22" s="1" t="s">
        <v>17</v>
      </c>
      <c r="V22" s="1">
        <f t="shared" si="2"/>
        <v>56.589999999999996</v>
      </c>
      <c r="W22" s="1">
        <f t="shared" si="3"/>
        <v>-84.402000000000001</v>
      </c>
      <c r="X22" s="1">
        <v>7.4</v>
      </c>
      <c r="Y22" s="1" t="s">
        <v>25</v>
      </c>
    </row>
    <row r="23" spans="2:25" x14ac:dyDescent="0.25">
      <c r="B23">
        <v>71</v>
      </c>
      <c r="C23" t="s">
        <v>20</v>
      </c>
      <c r="D23">
        <v>40</v>
      </c>
      <c r="E23">
        <v>27.3</v>
      </c>
      <c r="F23">
        <v>30</v>
      </c>
      <c r="G23">
        <v>-33</v>
      </c>
      <c r="H23">
        <v>63</v>
      </c>
      <c r="I23">
        <v>2.5</v>
      </c>
      <c r="K23" s="1">
        <v>1</v>
      </c>
      <c r="L23" s="1">
        <v>40</v>
      </c>
      <c r="M23" s="1">
        <v>22</v>
      </c>
      <c r="N23" s="1">
        <v>34.9</v>
      </c>
      <c r="O23" s="1">
        <v>-38.9</v>
      </c>
      <c r="P23" s="1">
        <v>61</v>
      </c>
      <c r="Q23" s="1">
        <v>5.2</v>
      </c>
      <c r="R23" s="1" t="s">
        <v>29</v>
      </c>
      <c r="S23" s="1">
        <f t="shared" si="0"/>
        <v>62.1</v>
      </c>
      <c r="T23" s="1">
        <f t="shared" si="1"/>
        <v>22.1</v>
      </c>
      <c r="U23" s="1" t="s">
        <v>16</v>
      </c>
      <c r="V23" s="1">
        <f t="shared" si="2"/>
        <v>49</v>
      </c>
      <c r="W23" s="1">
        <f t="shared" si="3"/>
        <v>-50.5</v>
      </c>
      <c r="X23" s="1">
        <v>16.399999999999999</v>
      </c>
      <c r="Y23" s="1" t="s">
        <v>26</v>
      </c>
    </row>
    <row r="24" spans="2:25" x14ac:dyDescent="0.25">
      <c r="B24">
        <v>58</v>
      </c>
      <c r="C24" t="s">
        <v>20</v>
      </c>
      <c r="D24">
        <v>37</v>
      </c>
      <c r="E24">
        <v>18</v>
      </c>
      <c r="F24">
        <v>17.399999999999999</v>
      </c>
      <c r="G24">
        <v>-29</v>
      </c>
      <c r="H24">
        <v>84</v>
      </c>
      <c r="I24">
        <v>3.1</v>
      </c>
      <c r="K24" s="1">
        <v>2</v>
      </c>
      <c r="L24" s="1">
        <v>37</v>
      </c>
      <c r="M24" s="1">
        <v>13.5</v>
      </c>
      <c r="N24" s="1">
        <v>22.6</v>
      </c>
      <c r="O24" s="1">
        <v>-48.9</v>
      </c>
      <c r="P24" s="1">
        <v>47.5</v>
      </c>
      <c r="Q24" s="1">
        <v>4.0999999999999996</v>
      </c>
      <c r="R24" s="1" t="s">
        <v>33</v>
      </c>
      <c r="S24" s="1">
        <f t="shared" si="0"/>
        <v>35.6</v>
      </c>
      <c r="T24" s="1">
        <f t="shared" si="1"/>
        <v>-1.3999999999999986</v>
      </c>
      <c r="U24" s="1" t="s">
        <v>12</v>
      </c>
      <c r="V24" s="1">
        <f t="shared" si="2"/>
        <v>48.55</v>
      </c>
      <c r="W24" s="1">
        <f t="shared" si="3"/>
        <v>-48.49</v>
      </c>
      <c r="X24" s="1">
        <v>15.2</v>
      </c>
      <c r="Y24" s="1" t="s">
        <v>26</v>
      </c>
    </row>
    <row r="25" spans="2:25" x14ac:dyDescent="0.25">
      <c r="B25">
        <v>50</v>
      </c>
      <c r="C25" t="s">
        <v>20</v>
      </c>
      <c r="D25">
        <v>54</v>
      </c>
      <c r="E25">
        <v>20.7</v>
      </c>
      <c r="F25">
        <v>28</v>
      </c>
      <c r="G25">
        <v>-41</v>
      </c>
      <c r="H25">
        <v>44</v>
      </c>
      <c r="I25">
        <v>3.2</v>
      </c>
      <c r="K25" s="1">
        <v>3</v>
      </c>
      <c r="L25" s="1">
        <v>54</v>
      </c>
      <c r="M25" s="1">
        <v>15</v>
      </c>
      <c r="N25" s="1">
        <v>33</v>
      </c>
      <c r="O25" s="1">
        <v>-45</v>
      </c>
      <c r="P25" s="1">
        <v>48</v>
      </c>
      <c r="Q25" s="1">
        <v>5</v>
      </c>
      <c r="R25" s="1" t="s">
        <v>31</v>
      </c>
      <c r="S25" s="1">
        <f t="shared" si="0"/>
        <v>57</v>
      </c>
      <c r="T25" s="1">
        <f t="shared" si="1"/>
        <v>3</v>
      </c>
      <c r="U25" s="1" t="s">
        <v>12</v>
      </c>
      <c r="V25" s="1">
        <f t="shared" si="2"/>
        <v>51.1</v>
      </c>
      <c r="W25" s="1">
        <f t="shared" si="3"/>
        <v>-59.879999999999995</v>
      </c>
      <c r="X25" s="1">
        <v>5.8</v>
      </c>
      <c r="Y25" s="1"/>
    </row>
    <row r="26" spans="2:25" x14ac:dyDescent="0.25">
      <c r="B26">
        <v>63</v>
      </c>
      <c r="C26" t="s">
        <v>20</v>
      </c>
      <c r="D26">
        <v>44.6</v>
      </c>
      <c r="E26">
        <v>25</v>
      </c>
      <c r="F26">
        <v>31</v>
      </c>
      <c r="G26">
        <v>-42</v>
      </c>
      <c r="H26">
        <v>32</v>
      </c>
      <c r="I26">
        <v>2.9</v>
      </c>
      <c r="K26" s="1">
        <v>1</v>
      </c>
      <c r="L26" s="1">
        <v>44.6</v>
      </c>
      <c r="M26" s="1">
        <v>20.100000000000001</v>
      </c>
      <c r="N26" s="1">
        <v>36</v>
      </c>
      <c r="O26" s="1">
        <v>-47.4</v>
      </c>
      <c r="P26" s="1">
        <v>37</v>
      </c>
      <c r="Q26" s="1">
        <v>7.8</v>
      </c>
      <c r="R26" s="1" t="s">
        <v>30</v>
      </c>
      <c r="S26" s="1">
        <f t="shared" si="0"/>
        <v>34.200000000000003</v>
      </c>
      <c r="T26" s="1">
        <f t="shared" si="1"/>
        <v>-10.399999999999999</v>
      </c>
      <c r="U26" s="1" t="s">
        <v>16</v>
      </c>
      <c r="V26" s="1">
        <f t="shared" si="2"/>
        <v>49.69</v>
      </c>
      <c r="W26" s="1">
        <f t="shared" si="3"/>
        <v>-53.582000000000001</v>
      </c>
      <c r="X26" s="1">
        <v>18.5</v>
      </c>
      <c r="Y26" s="1" t="s">
        <v>26</v>
      </c>
    </row>
    <row r="27" spans="2:25" x14ac:dyDescent="0.25">
      <c r="B27">
        <v>61</v>
      </c>
      <c r="C27" t="s">
        <v>20</v>
      </c>
      <c r="D27">
        <v>56</v>
      </c>
      <c r="E27">
        <v>25</v>
      </c>
      <c r="F27">
        <v>40</v>
      </c>
      <c r="G27">
        <v>-43</v>
      </c>
      <c r="H27">
        <v>48</v>
      </c>
      <c r="I27">
        <v>4.3</v>
      </c>
      <c r="K27" s="1">
        <v>4</v>
      </c>
      <c r="L27" s="1">
        <v>56</v>
      </c>
      <c r="M27" s="1">
        <v>19</v>
      </c>
      <c r="N27" s="1">
        <v>45.2</v>
      </c>
      <c r="O27" s="1">
        <v>-50.1</v>
      </c>
      <c r="P27" s="1">
        <v>52</v>
      </c>
      <c r="Q27" s="1">
        <v>4.8</v>
      </c>
      <c r="R27" s="1" t="s">
        <v>32</v>
      </c>
      <c r="S27" s="1">
        <f t="shared" si="0"/>
        <v>57.9</v>
      </c>
      <c r="T27" s="1">
        <f t="shared" si="1"/>
        <v>1.8999999999999986</v>
      </c>
      <c r="U27" s="1" t="s">
        <v>12</v>
      </c>
      <c r="V27" s="1">
        <f t="shared" si="2"/>
        <v>51.4</v>
      </c>
      <c r="W27" s="1">
        <f t="shared" si="3"/>
        <v>-61.22</v>
      </c>
      <c r="X27" s="1">
        <v>5.3</v>
      </c>
      <c r="Y27" s="1" t="s">
        <v>25</v>
      </c>
    </row>
    <row r="28" spans="2:25" x14ac:dyDescent="0.25">
      <c r="B28">
        <v>73</v>
      </c>
      <c r="C28" t="s">
        <v>20</v>
      </c>
      <c r="D28">
        <v>51</v>
      </c>
      <c r="E28">
        <v>27.2</v>
      </c>
      <c r="F28">
        <v>35</v>
      </c>
      <c r="G28">
        <v>-39</v>
      </c>
      <c r="H28">
        <v>30</v>
      </c>
      <c r="I28">
        <v>2.8</v>
      </c>
      <c r="K28" s="1">
        <v>2</v>
      </c>
      <c r="L28" s="1">
        <v>51</v>
      </c>
      <c r="M28" s="1">
        <v>22.3</v>
      </c>
      <c r="N28" s="1">
        <v>39.9</v>
      </c>
      <c r="O28" s="1">
        <v>-56</v>
      </c>
      <c r="P28" s="1">
        <v>49</v>
      </c>
      <c r="Q28" s="1">
        <v>4</v>
      </c>
      <c r="R28" s="1" t="s">
        <v>32</v>
      </c>
      <c r="S28" s="1">
        <f t="shared" si="0"/>
        <v>44</v>
      </c>
      <c r="T28" s="1">
        <f t="shared" si="1"/>
        <v>-7</v>
      </c>
      <c r="U28" s="1" t="s">
        <v>16</v>
      </c>
      <c r="V28" s="1">
        <f t="shared" si="2"/>
        <v>50.65</v>
      </c>
      <c r="W28" s="1">
        <f t="shared" si="3"/>
        <v>-57.870000000000005</v>
      </c>
      <c r="X28" s="1">
        <v>4</v>
      </c>
      <c r="Y28" s="1" t="s">
        <v>25</v>
      </c>
    </row>
    <row r="29" spans="2:25" x14ac:dyDescent="0.25">
      <c r="B29">
        <v>57</v>
      </c>
      <c r="C29" t="s">
        <v>20</v>
      </c>
      <c r="D29">
        <v>39</v>
      </c>
      <c r="E29">
        <v>7.5</v>
      </c>
      <c r="F29">
        <v>15</v>
      </c>
      <c r="G29">
        <v>-23</v>
      </c>
      <c r="H29">
        <v>73.599999999999994</v>
      </c>
      <c r="I29">
        <v>3.5</v>
      </c>
      <c r="K29" s="1">
        <v>2</v>
      </c>
      <c r="L29" s="1">
        <v>39</v>
      </c>
      <c r="M29" s="1">
        <v>4.5</v>
      </c>
      <c r="N29" s="1">
        <v>21</v>
      </c>
      <c r="O29" s="1">
        <v>-50.3</v>
      </c>
      <c r="P29" s="1">
        <v>47.8</v>
      </c>
      <c r="Q29" s="1">
        <v>3.8</v>
      </c>
      <c r="R29" s="1" t="s">
        <v>31</v>
      </c>
      <c r="S29" s="1">
        <f t="shared" si="0"/>
        <v>36.5</v>
      </c>
      <c r="T29" s="1">
        <f t="shared" si="1"/>
        <v>-2.5</v>
      </c>
      <c r="U29" s="1" t="s">
        <v>12</v>
      </c>
      <c r="V29" s="1">
        <f t="shared" si="2"/>
        <v>48.85</v>
      </c>
      <c r="W29" s="1">
        <f t="shared" si="3"/>
        <v>-49.83</v>
      </c>
      <c r="X29" s="1">
        <v>4.5999999999999996</v>
      </c>
      <c r="Y29" s="1" t="s">
        <v>25</v>
      </c>
    </row>
    <row r="30" spans="2:25" x14ac:dyDescent="0.25">
      <c r="B30">
        <v>65</v>
      </c>
      <c r="C30" t="s">
        <v>21</v>
      </c>
      <c r="D30">
        <v>49</v>
      </c>
      <c r="E30">
        <v>19</v>
      </c>
      <c r="F30">
        <v>31</v>
      </c>
      <c r="G30">
        <v>-45</v>
      </c>
      <c r="H30">
        <v>33</v>
      </c>
      <c r="I30">
        <v>3.6</v>
      </c>
      <c r="K30" s="1">
        <v>3</v>
      </c>
      <c r="L30" s="1">
        <v>49</v>
      </c>
      <c r="M30" s="1">
        <v>15.1</v>
      </c>
      <c r="N30" s="1">
        <v>35.700000000000003</v>
      </c>
      <c r="O30" s="1">
        <v>-53</v>
      </c>
      <c r="P30" s="1">
        <v>39</v>
      </c>
      <c r="Q30" s="1">
        <v>5</v>
      </c>
      <c r="R30" s="1" t="s">
        <v>31</v>
      </c>
      <c r="S30" s="1">
        <f t="shared" si="0"/>
        <v>35</v>
      </c>
      <c r="T30" s="1">
        <f t="shared" si="1"/>
        <v>-14</v>
      </c>
      <c r="U30" s="1" t="s">
        <v>17</v>
      </c>
      <c r="V30" s="1">
        <f t="shared" si="2"/>
        <v>50.35</v>
      </c>
      <c r="W30" s="1">
        <f t="shared" si="3"/>
        <v>-56.53</v>
      </c>
      <c r="X30" s="1">
        <v>5.7</v>
      </c>
      <c r="Y30" s="1" t="s">
        <v>25</v>
      </c>
    </row>
    <row r="31" spans="2:25" x14ac:dyDescent="0.25">
      <c r="B31">
        <v>62</v>
      </c>
      <c r="C31" t="s">
        <v>20</v>
      </c>
      <c r="D31">
        <v>53.2</v>
      </c>
      <c r="E31">
        <v>20</v>
      </c>
      <c r="F31">
        <v>39</v>
      </c>
      <c r="G31">
        <v>-38</v>
      </c>
      <c r="H31">
        <v>30</v>
      </c>
      <c r="I31">
        <v>3.8</v>
      </c>
      <c r="K31" s="1">
        <v>1</v>
      </c>
      <c r="L31" s="1">
        <v>53.2</v>
      </c>
      <c r="M31" s="1">
        <v>14.9</v>
      </c>
      <c r="N31" s="1">
        <v>42</v>
      </c>
      <c r="O31" s="1">
        <v>-46.2</v>
      </c>
      <c r="P31" s="1">
        <v>39.5</v>
      </c>
      <c r="Q31" s="1">
        <v>4.9000000000000004</v>
      </c>
      <c r="R31" s="1" t="s">
        <v>30</v>
      </c>
      <c r="S31" s="1">
        <f t="shared" si="0"/>
        <v>46.5</v>
      </c>
      <c r="T31" s="1">
        <f t="shared" si="1"/>
        <v>-6.7000000000000028</v>
      </c>
      <c r="U31" s="1" t="s">
        <v>17</v>
      </c>
      <c r="V31" s="1">
        <f t="shared" si="2"/>
        <v>50.980000000000004</v>
      </c>
      <c r="W31" s="1">
        <f t="shared" si="3"/>
        <v>-59.344000000000008</v>
      </c>
      <c r="X31" s="1">
        <v>17</v>
      </c>
      <c r="Y31" s="1" t="s">
        <v>26</v>
      </c>
    </row>
    <row r="32" spans="2:25" x14ac:dyDescent="0.25">
      <c r="B32">
        <v>58</v>
      </c>
      <c r="C32" t="s">
        <v>20</v>
      </c>
      <c r="D32">
        <v>36.9</v>
      </c>
      <c r="E32">
        <v>3.3</v>
      </c>
      <c r="F32">
        <v>17</v>
      </c>
      <c r="G32">
        <v>-13</v>
      </c>
      <c r="H32">
        <v>63</v>
      </c>
      <c r="I32">
        <v>3.3</v>
      </c>
      <c r="K32" s="1">
        <v>1</v>
      </c>
      <c r="L32" s="1">
        <v>36.9</v>
      </c>
      <c r="M32" s="1">
        <v>3</v>
      </c>
      <c r="N32" s="1">
        <v>23</v>
      </c>
      <c r="O32" s="1">
        <v>-49.1</v>
      </c>
      <c r="P32" s="1">
        <v>48.3</v>
      </c>
      <c r="Q32" s="1">
        <v>5.0999999999999996</v>
      </c>
      <c r="R32" s="1" t="s">
        <v>32</v>
      </c>
      <c r="S32" s="1">
        <f t="shared" si="0"/>
        <v>36.099999999999994</v>
      </c>
      <c r="T32" s="1">
        <f t="shared" si="1"/>
        <v>-0.80000000000000426</v>
      </c>
      <c r="U32" s="1" t="s">
        <v>13</v>
      </c>
      <c r="V32" s="1">
        <f t="shared" si="2"/>
        <v>48.534999999999997</v>
      </c>
      <c r="W32" s="1">
        <f t="shared" si="3"/>
        <v>-48.423000000000002</v>
      </c>
      <c r="X32" s="1">
        <v>16.5</v>
      </c>
      <c r="Y32" s="1" t="s">
        <v>26</v>
      </c>
    </row>
    <row r="33" spans="2:25" x14ac:dyDescent="0.25">
      <c r="B33">
        <v>57</v>
      </c>
      <c r="C33" t="s">
        <v>20</v>
      </c>
      <c r="D33">
        <v>62</v>
      </c>
      <c r="E33">
        <v>27</v>
      </c>
      <c r="F33">
        <v>49</v>
      </c>
      <c r="G33">
        <v>-54</v>
      </c>
      <c r="H33">
        <v>27</v>
      </c>
      <c r="I33">
        <v>2.7</v>
      </c>
      <c r="K33" s="1">
        <v>2</v>
      </c>
      <c r="L33" s="1">
        <v>62</v>
      </c>
      <c r="M33" s="1">
        <v>21.9</v>
      </c>
      <c r="N33" s="1">
        <v>50.3</v>
      </c>
      <c r="O33" s="1">
        <v>-60</v>
      </c>
      <c r="P33" s="1">
        <v>35</v>
      </c>
      <c r="Q33" s="1">
        <v>3.7</v>
      </c>
      <c r="R33" s="1" t="s">
        <v>31</v>
      </c>
      <c r="S33" s="1">
        <f t="shared" si="0"/>
        <v>37</v>
      </c>
      <c r="T33" s="1">
        <f t="shared" si="1"/>
        <v>-25</v>
      </c>
      <c r="U33" s="1" t="s">
        <v>16</v>
      </c>
      <c r="V33" s="1">
        <f t="shared" si="2"/>
        <v>52.3</v>
      </c>
      <c r="W33" s="1">
        <f t="shared" si="3"/>
        <v>-65.239999999999995</v>
      </c>
      <c r="X33" s="1">
        <v>4.9000000000000004</v>
      </c>
      <c r="Y33" s="1" t="s">
        <v>25</v>
      </c>
    </row>
    <row r="34" spans="2:25" x14ac:dyDescent="0.25">
      <c r="B34">
        <v>63</v>
      </c>
      <c r="C34" t="s">
        <v>20</v>
      </c>
      <c r="D34">
        <v>48</v>
      </c>
      <c r="E34">
        <v>21</v>
      </c>
      <c r="F34">
        <v>23.6</v>
      </c>
      <c r="G34">
        <v>-30</v>
      </c>
      <c r="H34">
        <v>31</v>
      </c>
      <c r="I34">
        <v>7.1</v>
      </c>
      <c r="K34" s="1">
        <v>3</v>
      </c>
      <c r="L34" s="1">
        <v>48</v>
      </c>
      <c r="M34" s="1">
        <v>16.8</v>
      </c>
      <c r="N34" s="1">
        <v>27</v>
      </c>
      <c r="O34" s="1">
        <v>-56</v>
      </c>
      <c r="P34" s="1">
        <v>52</v>
      </c>
      <c r="Q34" s="1">
        <v>8.1</v>
      </c>
      <c r="R34" s="1" t="s">
        <v>32</v>
      </c>
      <c r="S34" s="1">
        <f t="shared" si="0"/>
        <v>44</v>
      </c>
      <c r="T34" s="1">
        <f t="shared" si="1"/>
        <v>-4</v>
      </c>
      <c r="U34" s="1" t="s">
        <v>12</v>
      </c>
      <c r="V34" s="1">
        <f t="shared" si="2"/>
        <v>50.2</v>
      </c>
      <c r="W34" s="1">
        <f t="shared" si="3"/>
        <v>-55.86</v>
      </c>
      <c r="X34" s="1">
        <v>9.3000000000000007</v>
      </c>
      <c r="Y34" s="1" t="s">
        <v>25</v>
      </c>
    </row>
    <row r="35" spans="2:25" x14ac:dyDescent="0.25">
      <c r="B35">
        <v>65</v>
      </c>
      <c r="C35" t="s">
        <v>20</v>
      </c>
      <c r="D35">
        <v>67</v>
      </c>
      <c r="E35">
        <v>19.5</v>
      </c>
      <c r="F35">
        <v>36</v>
      </c>
      <c r="G35">
        <v>-47</v>
      </c>
      <c r="H35">
        <v>38</v>
      </c>
      <c r="I35">
        <v>3.2</v>
      </c>
      <c r="K35" s="1">
        <v>2</v>
      </c>
      <c r="L35" s="1">
        <v>67</v>
      </c>
      <c r="M35" s="1">
        <v>15</v>
      </c>
      <c r="N35" s="1">
        <v>40</v>
      </c>
      <c r="O35" s="1">
        <v>-66</v>
      </c>
      <c r="P35" s="1">
        <v>52.8</v>
      </c>
      <c r="Q35" s="1">
        <v>4</v>
      </c>
      <c r="R35" s="1" t="s">
        <v>30</v>
      </c>
      <c r="S35" s="1">
        <f t="shared" si="0"/>
        <v>53.8</v>
      </c>
      <c r="T35" s="1">
        <f t="shared" si="1"/>
        <v>-13.200000000000003</v>
      </c>
      <c r="U35" s="1" t="s">
        <v>13</v>
      </c>
      <c r="V35" s="1">
        <f t="shared" si="2"/>
        <v>53.05</v>
      </c>
      <c r="W35" s="1">
        <f t="shared" si="3"/>
        <v>-68.59</v>
      </c>
      <c r="X35" s="1">
        <v>5.2</v>
      </c>
      <c r="Y35" s="1" t="s">
        <v>25</v>
      </c>
    </row>
    <row r="36" spans="2:25" x14ac:dyDescent="0.25">
      <c r="B36">
        <v>69</v>
      </c>
      <c r="C36" t="s">
        <v>21</v>
      </c>
      <c r="D36">
        <v>55</v>
      </c>
      <c r="E36">
        <v>26</v>
      </c>
      <c r="F36">
        <v>19</v>
      </c>
      <c r="G36">
        <v>-31</v>
      </c>
      <c r="H36">
        <v>34</v>
      </c>
      <c r="I36">
        <v>4</v>
      </c>
      <c r="K36" s="1">
        <v>1.5</v>
      </c>
      <c r="L36" s="1">
        <v>55</v>
      </c>
      <c r="M36" s="1">
        <v>21</v>
      </c>
      <c r="N36" s="1">
        <v>24</v>
      </c>
      <c r="O36" s="1">
        <v>-36</v>
      </c>
      <c r="P36" s="1">
        <v>38.299999999999997</v>
      </c>
      <c r="Q36" s="1">
        <v>7.3</v>
      </c>
      <c r="R36" s="1" t="s">
        <v>36</v>
      </c>
      <c r="S36" s="1">
        <f t="shared" si="0"/>
        <v>57.3</v>
      </c>
      <c r="T36" s="1">
        <f t="shared" si="1"/>
        <v>2.2999999999999972</v>
      </c>
      <c r="U36" s="1" t="s">
        <v>16</v>
      </c>
      <c r="V36" s="1">
        <f t="shared" si="2"/>
        <v>51.25</v>
      </c>
      <c r="W36" s="1">
        <f t="shared" si="3"/>
        <v>-60.55</v>
      </c>
      <c r="X36" s="1">
        <v>18.600000000000001</v>
      </c>
      <c r="Y36" s="1" t="s">
        <v>26</v>
      </c>
    </row>
    <row r="37" spans="2:25" x14ac:dyDescent="0.25">
      <c r="B37">
        <v>51</v>
      </c>
      <c r="C37" t="s">
        <v>20</v>
      </c>
      <c r="D37">
        <v>60</v>
      </c>
      <c r="E37">
        <v>24</v>
      </c>
      <c r="F37">
        <v>33.799999999999997</v>
      </c>
      <c r="G37">
        <v>-58</v>
      </c>
      <c r="H37">
        <v>33</v>
      </c>
      <c r="I37">
        <v>4</v>
      </c>
      <c r="K37" s="1">
        <v>2</v>
      </c>
      <c r="L37" s="1">
        <v>60</v>
      </c>
      <c r="M37" s="1">
        <v>18.3</v>
      </c>
      <c r="N37" s="1">
        <v>37.1</v>
      </c>
      <c r="O37" s="1">
        <v>-65</v>
      </c>
      <c r="P37" s="1">
        <v>49.6</v>
      </c>
      <c r="Q37" s="1">
        <v>5.7</v>
      </c>
      <c r="R37" s="1" t="s">
        <v>31</v>
      </c>
      <c r="S37" s="1">
        <f t="shared" si="0"/>
        <v>44.6</v>
      </c>
      <c r="T37" s="1">
        <f t="shared" si="1"/>
        <v>-15.399999999999999</v>
      </c>
      <c r="U37" s="1" t="s">
        <v>14</v>
      </c>
      <c r="V37" s="1">
        <f t="shared" si="2"/>
        <v>52</v>
      </c>
      <c r="W37" s="1">
        <f t="shared" si="3"/>
        <v>-63.900000000000006</v>
      </c>
      <c r="X37" s="1">
        <v>6.2</v>
      </c>
      <c r="Y37" s="1" t="s">
        <v>25</v>
      </c>
    </row>
    <row r="38" spans="2:25" x14ac:dyDescent="0.25">
      <c r="B38">
        <v>59</v>
      </c>
      <c r="C38" t="s">
        <v>20</v>
      </c>
      <c r="D38">
        <v>60</v>
      </c>
      <c r="E38">
        <v>30</v>
      </c>
      <c r="F38">
        <v>31.9</v>
      </c>
      <c r="G38">
        <v>-39</v>
      </c>
      <c r="H38">
        <v>36</v>
      </c>
      <c r="I38">
        <v>6</v>
      </c>
      <c r="K38" s="1">
        <v>2</v>
      </c>
      <c r="L38" s="1">
        <v>60</v>
      </c>
      <c r="M38" s="1">
        <v>26.7</v>
      </c>
      <c r="N38" s="1">
        <v>36.799999999999997</v>
      </c>
      <c r="O38" s="1">
        <v>-46.7</v>
      </c>
      <c r="P38" s="1">
        <v>41.1</v>
      </c>
      <c r="Q38" s="1">
        <v>7</v>
      </c>
      <c r="R38" s="1" t="s">
        <v>36</v>
      </c>
      <c r="S38" s="1">
        <f t="shared" ref="S38:S57" si="4">L38+O38+P38</f>
        <v>54.4</v>
      </c>
      <c r="T38" s="1">
        <f t="shared" ref="T38:T57" si="5">O38+P38</f>
        <v>-5.6000000000000014</v>
      </c>
      <c r="U38" s="1" t="s">
        <v>13</v>
      </c>
      <c r="V38" s="1">
        <f t="shared" ref="V38:V57" si="6">(0.15*L38)+43</f>
        <v>52</v>
      </c>
      <c r="W38" s="1">
        <f t="shared" ref="W38:W57" si="7">(-0.67*L38)-23.7</f>
        <v>-63.900000000000006</v>
      </c>
      <c r="X38" s="1">
        <v>8</v>
      </c>
      <c r="Y38" s="1" t="s">
        <v>25</v>
      </c>
    </row>
    <row r="39" spans="2:25" x14ac:dyDescent="0.25">
      <c r="B39">
        <v>60</v>
      </c>
      <c r="C39" t="s">
        <v>20</v>
      </c>
      <c r="D39">
        <v>53</v>
      </c>
      <c r="E39">
        <v>27.8</v>
      </c>
      <c r="F39">
        <v>25</v>
      </c>
      <c r="G39">
        <v>-37</v>
      </c>
      <c r="H39">
        <v>60</v>
      </c>
      <c r="I39">
        <v>4.5</v>
      </c>
      <c r="K39" s="1">
        <v>3</v>
      </c>
      <c r="L39" s="1">
        <v>53</v>
      </c>
      <c r="M39" s="1">
        <v>24.6</v>
      </c>
      <c r="N39" s="1">
        <v>29.9</v>
      </c>
      <c r="O39" s="1">
        <v>-60</v>
      </c>
      <c r="P39" s="1">
        <v>48</v>
      </c>
      <c r="Q39" s="1">
        <v>6.2</v>
      </c>
      <c r="R39" s="1" t="s">
        <v>32</v>
      </c>
      <c r="S39" s="1">
        <f t="shared" si="4"/>
        <v>41</v>
      </c>
      <c r="T39" s="1">
        <f t="shared" si="5"/>
        <v>-12</v>
      </c>
      <c r="U39" s="1" t="s">
        <v>17</v>
      </c>
      <c r="V39" s="1">
        <f t="shared" si="6"/>
        <v>50.95</v>
      </c>
      <c r="W39" s="1">
        <f t="shared" si="7"/>
        <v>-59.210000000000008</v>
      </c>
      <c r="X39" s="1">
        <v>7</v>
      </c>
      <c r="Y39" s="1" t="s">
        <v>25</v>
      </c>
    </row>
    <row r="40" spans="2:25" x14ac:dyDescent="0.25">
      <c r="B40">
        <v>65</v>
      </c>
      <c r="C40" t="s">
        <v>20</v>
      </c>
      <c r="D40">
        <v>44.2</v>
      </c>
      <c r="E40">
        <v>15</v>
      </c>
      <c r="F40">
        <v>21</v>
      </c>
      <c r="G40">
        <v>-29</v>
      </c>
      <c r="H40">
        <v>42</v>
      </c>
      <c r="I40">
        <v>8.1999999999999993</v>
      </c>
      <c r="K40" s="1">
        <v>2</v>
      </c>
      <c r="L40" s="1">
        <v>44.2</v>
      </c>
      <c r="M40" s="1">
        <v>13.1</v>
      </c>
      <c r="N40" s="1">
        <v>24.2</v>
      </c>
      <c r="O40" s="1">
        <v>-54</v>
      </c>
      <c r="P40" s="1">
        <v>49</v>
      </c>
      <c r="Q40" s="1">
        <v>9.1</v>
      </c>
      <c r="R40" s="1" t="s">
        <v>29</v>
      </c>
      <c r="S40" s="1">
        <f t="shared" si="4"/>
        <v>39.200000000000003</v>
      </c>
      <c r="T40" s="1">
        <f t="shared" si="5"/>
        <v>-5</v>
      </c>
      <c r="U40" s="1" t="s">
        <v>12</v>
      </c>
      <c r="V40" s="1">
        <f t="shared" si="6"/>
        <v>49.63</v>
      </c>
      <c r="W40" s="1">
        <f t="shared" si="7"/>
        <v>-53.314000000000007</v>
      </c>
      <c r="X40" s="1">
        <v>9.6999999999999993</v>
      </c>
      <c r="Y40" s="1" t="s">
        <v>25</v>
      </c>
    </row>
    <row r="41" spans="2:25" x14ac:dyDescent="0.25">
      <c r="B41">
        <v>70</v>
      </c>
      <c r="C41" t="s">
        <v>20</v>
      </c>
      <c r="D41">
        <v>30.8</v>
      </c>
      <c r="E41">
        <v>11.6</v>
      </c>
      <c r="F41">
        <v>15.2</v>
      </c>
      <c r="G41">
        <v>-39</v>
      </c>
      <c r="H41">
        <v>44</v>
      </c>
      <c r="I41">
        <v>2</v>
      </c>
      <c r="K41" s="1">
        <v>1</v>
      </c>
      <c r="L41" s="1">
        <v>30.8</v>
      </c>
      <c r="M41" s="1">
        <v>10</v>
      </c>
      <c r="N41" s="1">
        <v>20.8</v>
      </c>
      <c r="O41" s="1">
        <v>-43</v>
      </c>
      <c r="P41" s="1">
        <v>50.1</v>
      </c>
      <c r="Q41" s="1">
        <v>3.8</v>
      </c>
      <c r="R41" s="1" t="s">
        <v>32</v>
      </c>
      <c r="S41" s="1">
        <f t="shared" si="4"/>
        <v>37.900000000000006</v>
      </c>
      <c r="T41" s="1">
        <f t="shared" si="5"/>
        <v>7.1000000000000014</v>
      </c>
      <c r="U41" s="1" t="s">
        <v>16</v>
      </c>
      <c r="V41" s="1">
        <f t="shared" si="6"/>
        <v>47.62</v>
      </c>
      <c r="W41" s="1">
        <f t="shared" si="7"/>
        <v>-44.335999999999999</v>
      </c>
      <c r="X41" s="1">
        <v>3.9</v>
      </c>
      <c r="Y41" s="1" t="s">
        <v>25</v>
      </c>
    </row>
    <row r="42" spans="2:25" x14ac:dyDescent="0.25">
      <c r="B42">
        <v>71</v>
      </c>
      <c r="C42" t="s">
        <v>20</v>
      </c>
      <c r="D42">
        <v>59</v>
      </c>
      <c r="E42">
        <v>39</v>
      </c>
      <c r="F42">
        <v>30</v>
      </c>
      <c r="G42">
        <v>-50</v>
      </c>
      <c r="H42">
        <v>21.6</v>
      </c>
      <c r="I42">
        <v>4.9000000000000004</v>
      </c>
      <c r="K42" s="1">
        <v>2</v>
      </c>
      <c r="L42" s="1">
        <v>59</v>
      </c>
      <c r="M42" s="1">
        <v>34.6</v>
      </c>
      <c r="N42" s="1">
        <v>32.799999999999997</v>
      </c>
      <c r="O42" s="1">
        <v>-63</v>
      </c>
      <c r="P42" s="1">
        <v>50.8</v>
      </c>
      <c r="Q42" s="1">
        <v>6</v>
      </c>
      <c r="R42" s="1" t="s">
        <v>32</v>
      </c>
      <c r="S42" s="1">
        <f t="shared" si="4"/>
        <v>46.8</v>
      </c>
      <c r="T42" s="1">
        <f t="shared" si="5"/>
        <v>-12.200000000000003</v>
      </c>
      <c r="U42" s="1" t="s">
        <v>13</v>
      </c>
      <c r="V42" s="1">
        <f t="shared" si="6"/>
        <v>51.85</v>
      </c>
      <c r="W42" s="1">
        <f t="shared" si="7"/>
        <v>-63.230000000000004</v>
      </c>
      <c r="X42" s="1">
        <v>8.1</v>
      </c>
      <c r="Y42" s="1" t="s">
        <v>25</v>
      </c>
    </row>
    <row r="43" spans="2:25" x14ac:dyDescent="0.25">
      <c r="B43">
        <v>54</v>
      </c>
      <c r="C43" t="s">
        <v>20</v>
      </c>
      <c r="D43">
        <v>39</v>
      </c>
      <c r="E43">
        <v>23.9</v>
      </c>
      <c r="F43">
        <v>16</v>
      </c>
      <c r="G43">
        <v>-38.6</v>
      </c>
      <c r="H43">
        <v>37</v>
      </c>
      <c r="I43">
        <v>5</v>
      </c>
      <c r="K43" s="1">
        <v>2</v>
      </c>
      <c r="L43" s="1">
        <v>39</v>
      </c>
      <c r="M43" s="1">
        <v>20.9</v>
      </c>
      <c r="N43" s="1">
        <v>19.899999999999999</v>
      </c>
      <c r="O43" s="1">
        <v>-44</v>
      </c>
      <c r="P43" s="1">
        <v>45</v>
      </c>
      <c r="Q43" s="1">
        <v>6.7</v>
      </c>
      <c r="R43" s="1" t="s">
        <v>29</v>
      </c>
      <c r="S43" s="1">
        <f t="shared" si="4"/>
        <v>40</v>
      </c>
      <c r="T43" s="1">
        <f t="shared" si="5"/>
        <v>1</v>
      </c>
      <c r="U43" s="1" t="s">
        <v>12</v>
      </c>
      <c r="V43" s="1">
        <f t="shared" si="6"/>
        <v>48.85</v>
      </c>
      <c r="W43" s="1">
        <f t="shared" si="7"/>
        <v>-49.83</v>
      </c>
      <c r="X43" s="1">
        <v>7.3</v>
      </c>
      <c r="Y43" s="1" t="s">
        <v>25</v>
      </c>
    </row>
    <row r="44" spans="2:25" x14ac:dyDescent="0.25">
      <c r="B44">
        <v>60</v>
      </c>
      <c r="C44" t="s">
        <v>20</v>
      </c>
      <c r="D44">
        <v>38</v>
      </c>
      <c r="E44">
        <v>37</v>
      </c>
      <c r="F44">
        <v>20</v>
      </c>
      <c r="G44">
        <v>-40</v>
      </c>
      <c r="H44">
        <v>47</v>
      </c>
      <c r="I44">
        <v>4.0999999999999996</v>
      </c>
      <c r="K44" s="1">
        <v>3</v>
      </c>
      <c r="L44" s="1">
        <v>38</v>
      </c>
      <c r="M44" s="1">
        <v>33.1</v>
      </c>
      <c r="N44" s="1">
        <v>24</v>
      </c>
      <c r="O44" s="1">
        <v>-44.8</v>
      </c>
      <c r="P44" s="1">
        <v>53</v>
      </c>
      <c r="Q44" s="1">
        <v>4.9000000000000004</v>
      </c>
      <c r="R44" s="1" t="s">
        <v>37</v>
      </c>
      <c r="S44" s="1">
        <f t="shared" si="4"/>
        <v>46.2</v>
      </c>
      <c r="T44" s="1">
        <f t="shared" si="5"/>
        <v>8.2000000000000028</v>
      </c>
      <c r="U44" s="1" t="s">
        <v>17</v>
      </c>
      <c r="V44" s="1">
        <f t="shared" si="6"/>
        <v>48.7</v>
      </c>
      <c r="W44" s="1">
        <f t="shared" si="7"/>
        <v>-49.16</v>
      </c>
      <c r="X44" s="1">
        <v>6</v>
      </c>
      <c r="Y44" s="1" t="s">
        <v>25</v>
      </c>
    </row>
    <row r="45" spans="2:25" x14ac:dyDescent="0.25">
      <c r="B45">
        <v>58</v>
      </c>
      <c r="C45" t="s">
        <v>20</v>
      </c>
      <c r="D45">
        <v>80</v>
      </c>
      <c r="E45">
        <v>31</v>
      </c>
      <c r="F45">
        <v>28.5</v>
      </c>
      <c r="G45">
        <v>-39</v>
      </c>
      <c r="H45">
        <v>32.1</v>
      </c>
      <c r="I45">
        <v>2.9</v>
      </c>
      <c r="K45" s="1">
        <v>3</v>
      </c>
      <c r="L45" s="1">
        <v>80</v>
      </c>
      <c r="M45" s="1">
        <v>28</v>
      </c>
      <c r="N45" s="1">
        <v>30.4</v>
      </c>
      <c r="O45" s="1">
        <v>-76.400000000000006</v>
      </c>
      <c r="P45" s="1">
        <v>54.5</v>
      </c>
      <c r="Q45" s="1">
        <v>4.9000000000000004</v>
      </c>
      <c r="R45" s="1" t="s">
        <v>30</v>
      </c>
      <c r="S45" s="1">
        <f t="shared" si="4"/>
        <v>58.099999999999994</v>
      </c>
      <c r="T45" s="1">
        <f t="shared" si="5"/>
        <v>-21.900000000000006</v>
      </c>
      <c r="U45" s="1" t="s">
        <v>18</v>
      </c>
      <c r="V45" s="1">
        <f t="shared" si="6"/>
        <v>55</v>
      </c>
      <c r="W45" s="1">
        <f t="shared" si="7"/>
        <v>-77.3</v>
      </c>
      <c r="X45" s="1">
        <v>16.2</v>
      </c>
      <c r="Y45" s="1" t="s">
        <v>26</v>
      </c>
    </row>
    <row r="46" spans="2:25" x14ac:dyDescent="0.25">
      <c r="B46">
        <v>59</v>
      </c>
      <c r="C46" t="s">
        <v>20</v>
      </c>
      <c r="D46">
        <v>54</v>
      </c>
      <c r="E46">
        <v>20</v>
      </c>
      <c r="F46">
        <v>27</v>
      </c>
      <c r="G46">
        <v>-41</v>
      </c>
      <c r="H46">
        <v>31</v>
      </c>
      <c r="I46">
        <v>6.3</v>
      </c>
      <c r="K46" s="1">
        <v>3</v>
      </c>
      <c r="L46" s="1">
        <v>54</v>
      </c>
      <c r="M46" s="1">
        <v>19</v>
      </c>
      <c r="N46" s="1">
        <v>29.1</v>
      </c>
      <c r="O46" s="1">
        <v>-46</v>
      </c>
      <c r="P46" s="1">
        <v>35.9</v>
      </c>
      <c r="Q46" s="1">
        <v>8</v>
      </c>
      <c r="R46" s="1" t="s">
        <v>35</v>
      </c>
      <c r="S46" s="1">
        <f t="shared" si="4"/>
        <v>43.9</v>
      </c>
      <c r="T46" s="1">
        <f t="shared" si="5"/>
        <v>-10.100000000000001</v>
      </c>
      <c r="U46" s="1" t="s">
        <v>17</v>
      </c>
      <c r="V46" s="1">
        <f t="shared" si="6"/>
        <v>51.1</v>
      </c>
      <c r="W46" s="1">
        <f t="shared" si="7"/>
        <v>-59.879999999999995</v>
      </c>
      <c r="X46" s="1">
        <v>8.6999999999999993</v>
      </c>
      <c r="Y46" s="1" t="s">
        <v>25</v>
      </c>
    </row>
    <row r="47" spans="2:25" x14ac:dyDescent="0.25">
      <c r="B47">
        <v>51</v>
      </c>
      <c r="C47" t="s">
        <v>20</v>
      </c>
      <c r="D47">
        <v>67</v>
      </c>
      <c r="E47">
        <v>29</v>
      </c>
      <c r="F47">
        <v>26</v>
      </c>
      <c r="G47">
        <v>-35</v>
      </c>
      <c r="H47">
        <v>47</v>
      </c>
      <c r="I47">
        <v>5.4</v>
      </c>
      <c r="K47" s="1">
        <v>2.5</v>
      </c>
      <c r="L47" s="1">
        <v>67</v>
      </c>
      <c r="M47" s="1">
        <v>27.1</v>
      </c>
      <c r="N47" s="1">
        <v>28.6</v>
      </c>
      <c r="O47" s="1">
        <v>-68</v>
      </c>
      <c r="P47" s="1">
        <v>52.6</v>
      </c>
      <c r="Q47" s="1">
        <v>5.9</v>
      </c>
      <c r="R47" s="1" t="s">
        <v>32</v>
      </c>
      <c r="S47" s="1">
        <f t="shared" si="4"/>
        <v>51.6</v>
      </c>
      <c r="T47" s="1">
        <f t="shared" si="5"/>
        <v>-15.399999999999999</v>
      </c>
      <c r="U47" s="1" t="s">
        <v>12</v>
      </c>
      <c r="V47" s="1">
        <f t="shared" si="6"/>
        <v>53.05</v>
      </c>
      <c r="W47" s="1">
        <f t="shared" si="7"/>
        <v>-68.59</v>
      </c>
      <c r="X47" s="1">
        <v>7.1</v>
      </c>
      <c r="Y47" s="1" t="s">
        <v>25</v>
      </c>
    </row>
    <row r="48" spans="2:25" x14ac:dyDescent="0.25">
      <c r="B48">
        <v>64</v>
      </c>
      <c r="C48" t="s">
        <v>20</v>
      </c>
      <c r="D48">
        <v>76</v>
      </c>
      <c r="E48">
        <v>18</v>
      </c>
      <c r="F48">
        <v>48</v>
      </c>
      <c r="G48">
        <v>-57</v>
      </c>
      <c r="H48">
        <v>33</v>
      </c>
      <c r="I48">
        <v>4.5999999999999996</v>
      </c>
      <c r="K48" s="1">
        <v>1</v>
      </c>
      <c r="L48" s="1">
        <v>76</v>
      </c>
      <c r="M48" s="1">
        <v>15.1</v>
      </c>
      <c r="N48" s="1">
        <v>50</v>
      </c>
      <c r="O48" s="1">
        <v>-62.5</v>
      </c>
      <c r="P48" s="1">
        <v>38</v>
      </c>
      <c r="Q48" s="1">
        <v>8.1</v>
      </c>
      <c r="R48" s="1" t="s">
        <v>30</v>
      </c>
      <c r="S48" s="1">
        <f t="shared" si="4"/>
        <v>51.5</v>
      </c>
      <c r="T48" s="1">
        <f t="shared" si="5"/>
        <v>-24.5</v>
      </c>
      <c r="U48" s="1" t="s">
        <v>16</v>
      </c>
      <c r="V48" s="1">
        <f t="shared" si="6"/>
        <v>54.4</v>
      </c>
      <c r="W48" s="1">
        <f t="shared" si="7"/>
        <v>-74.62</v>
      </c>
      <c r="X48" s="1">
        <v>18.899999999999999</v>
      </c>
      <c r="Y48" s="1" t="s">
        <v>26</v>
      </c>
    </row>
    <row r="49" spans="2:25" x14ac:dyDescent="0.25">
      <c r="B49">
        <v>68</v>
      </c>
      <c r="C49" t="s">
        <v>20</v>
      </c>
      <c r="D49">
        <v>45.3</v>
      </c>
      <c r="E49">
        <v>37.9</v>
      </c>
      <c r="F49">
        <v>17.100000000000001</v>
      </c>
      <c r="G49">
        <v>-36</v>
      </c>
      <c r="H49">
        <v>47</v>
      </c>
      <c r="I49">
        <v>6</v>
      </c>
      <c r="K49" s="1">
        <v>2</v>
      </c>
      <c r="L49" s="1">
        <v>45.3</v>
      </c>
      <c r="M49" s="1">
        <v>33.6</v>
      </c>
      <c r="N49" s="1">
        <v>22</v>
      </c>
      <c r="O49" s="1">
        <v>-41</v>
      </c>
      <c r="P49" s="1">
        <v>51</v>
      </c>
      <c r="Q49" s="1">
        <v>7.1</v>
      </c>
      <c r="R49" s="1" t="s">
        <v>35</v>
      </c>
      <c r="S49" s="1">
        <f t="shared" si="4"/>
        <v>55.3</v>
      </c>
      <c r="T49" s="1">
        <f t="shared" si="5"/>
        <v>10</v>
      </c>
      <c r="U49" s="1" t="s">
        <v>13</v>
      </c>
      <c r="V49" s="1">
        <f t="shared" si="6"/>
        <v>49.795000000000002</v>
      </c>
      <c r="W49" s="1">
        <f t="shared" si="7"/>
        <v>-54.051000000000002</v>
      </c>
      <c r="X49" s="1">
        <v>7.3</v>
      </c>
      <c r="Y49" s="1" t="s">
        <v>25</v>
      </c>
    </row>
    <row r="50" spans="2:25" x14ac:dyDescent="0.25">
      <c r="B50">
        <v>59</v>
      </c>
      <c r="C50" t="s">
        <v>20</v>
      </c>
      <c r="D50">
        <v>59</v>
      </c>
      <c r="E50">
        <v>24</v>
      </c>
      <c r="F50">
        <v>33</v>
      </c>
      <c r="G50">
        <v>-39</v>
      </c>
      <c r="H50">
        <v>41</v>
      </c>
      <c r="I50">
        <v>3.7</v>
      </c>
      <c r="K50" s="1">
        <v>0.5</v>
      </c>
      <c r="L50" s="1">
        <v>59</v>
      </c>
      <c r="M50" s="1">
        <v>21.4</v>
      </c>
      <c r="N50" s="1">
        <v>35.299999999999997</v>
      </c>
      <c r="O50" s="1">
        <v>-62.2</v>
      </c>
      <c r="P50" s="1">
        <v>50</v>
      </c>
      <c r="Q50" s="1">
        <v>6.3</v>
      </c>
      <c r="R50" s="1" t="s">
        <v>31</v>
      </c>
      <c r="S50" s="1">
        <f t="shared" si="4"/>
        <v>46.8</v>
      </c>
      <c r="T50" s="1">
        <f t="shared" si="5"/>
        <v>-12.200000000000003</v>
      </c>
      <c r="U50" s="1" t="s">
        <v>16</v>
      </c>
      <c r="V50" s="1">
        <f t="shared" si="6"/>
        <v>51.85</v>
      </c>
      <c r="W50" s="1">
        <f t="shared" si="7"/>
        <v>-63.230000000000004</v>
      </c>
      <c r="X50" s="1">
        <v>17.5</v>
      </c>
      <c r="Y50" s="1" t="s">
        <v>26</v>
      </c>
    </row>
    <row r="51" spans="2:25" x14ac:dyDescent="0.25">
      <c r="B51">
        <v>67</v>
      </c>
      <c r="C51" t="s">
        <v>20</v>
      </c>
      <c r="D51">
        <v>55.7</v>
      </c>
      <c r="E51">
        <v>26</v>
      </c>
      <c r="F51">
        <v>28</v>
      </c>
      <c r="G51">
        <v>-40</v>
      </c>
      <c r="H51">
        <v>17.600000000000001</v>
      </c>
      <c r="I51">
        <v>4.5999999999999996</v>
      </c>
      <c r="K51" s="1">
        <v>2</v>
      </c>
      <c r="L51" s="1">
        <v>55.7</v>
      </c>
      <c r="M51" s="1">
        <v>23.3</v>
      </c>
      <c r="N51" s="1">
        <v>31</v>
      </c>
      <c r="O51" s="1">
        <v>-45</v>
      </c>
      <c r="P51" s="1">
        <v>26.8</v>
      </c>
      <c r="Q51" s="1">
        <v>6.7</v>
      </c>
      <c r="R51" s="1" t="s">
        <v>38</v>
      </c>
      <c r="S51" s="1">
        <f t="shared" si="4"/>
        <v>37.5</v>
      </c>
      <c r="T51" s="1">
        <f t="shared" si="5"/>
        <v>-18.2</v>
      </c>
      <c r="U51" s="1" t="s">
        <v>17</v>
      </c>
      <c r="V51" s="1">
        <f t="shared" si="6"/>
        <v>51.355000000000004</v>
      </c>
      <c r="W51" s="1">
        <f t="shared" si="7"/>
        <v>-61.019000000000005</v>
      </c>
      <c r="X51" s="1">
        <v>7.3</v>
      </c>
      <c r="Y51" s="1" t="s">
        <v>25</v>
      </c>
    </row>
    <row r="52" spans="2:25" x14ac:dyDescent="0.25">
      <c r="B52">
        <v>65</v>
      </c>
      <c r="C52" t="s">
        <v>20</v>
      </c>
      <c r="D52">
        <v>41.2</v>
      </c>
      <c r="E52">
        <v>17</v>
      </c>
      <c r="F52">
        <v>15</v>
      </c>
      <c r="G52">
        <v>-37.5</v>
      </c>
      <c r="H52">
        <v>42</v>
      </c>
      <c r="I52">
        <v>5</v>
      </c>
      <c r="K52" s="1">
        <v>3</v>
      </c>
      <c r="L52" s="1">
        <v>41.2</v>
      </c>
      <c r="M52" s="1">
        <v>14.2</v>
      </c>
      <c r="N52" s="1">
        <v>18.8</v>
      </c>
      <c r="O52" s="1">
        <v>-46</v>
      </c>
      <c r="P52" s="1">
        <v>47</v>
      </c>
      <c r="Q52" s="1">
        <v>6.8</v>
      </c>
      <c r="R52" s="1" t="s">
        <v>34</v>
      </c>
      <c r="S52" s="1">
        <f t="shared" si="4"/>
        <v>42.2</v>
      </c>
      <c r="T52" s="1">
        <f t="shared" si="5"/>
        <v>1</v>
      </c>
      <c r="U52" s="1" t="s">
        <v>13</v>
      </c>
      <c r="V52" s="1">
        <f t="shared" si="6"/>
        <v>49.18</v>
      </c>
      <c r="W52" s="1">
        <f t="shared" si="7"/>
        <v>-51.304000000000002</v>
      </c>
      <c r="X52" s="1">
        <v>7.5</v>
      </c>
      <c r="Y52" s="1" t="s">
        <v>25</v>
      </c>
    </row>
    <row r="53" spans="2:25" x14ac:dyDescent="0.25">
      <c r="B53">
        <v>73</v>
      </c>
      <c r="C53" t="s">
        <v>20</v>
      </c>
      <c r="D53">
        <v>77</v>
      </c>
      <c r="E53">
        <v>21.8</v>
      </c>
      <c r="F53">
        <v>40</v>
      </c>
      <c r="G53">
        <v>-55</v>
      </c>
      <c r="H53">
        <v>37</v>
      </c>
      <c r="I53">
        <v>2.1</v>
      </c>
      <c r="K53" s="1">
        <v>1</v>
      </c>
      <c r="L53" s="1">
        <v>77</v>
      </c>
      <c r="M53" s="1">
        <v>16.100000000000001</v>
      </c>
      <c r="N53" s="1">
        <v>43.7</v>
      </c>
      <c r="O53" s="1">
        <v>-60</v>
      </c>
      <c r="P53" s="1">
        <v>41</v>
      </c>
      <c r="Q53" s="1">
        <v>5</v>
      </c>
      <c r="R53" s="1" t="s">
        <v>38</v>
      </c>
      <c r="S53" s="1">
        <f t="shared" si="4"/>
        <v>58</v>
      </c>
      <c r="T53" s="1">
        <f t="shared" si="5"/>
        <v>-19</v>
      </c>
      <c r="U53" s="1" t="s">
        <v>12</v>
      </c>
      <c r="V53" s="1">
        <f t="shared" si="6"/>
        <v>54.55</v>
      </c>
      <c r="W53" s="1">
        <f t="shared" si="7"/>
        <v>-75.290000000000006</v>
      </c>
      <c r="X53" s="1">
        <v>15.4</v>
      </c>
      <c r="Y53" s="1" t="s">
        <v>26</v>
      </c>
    </row>
    <row r="54" spans="2:25" x14ac:dyDescent="0.25">
      <c r="B54">
        <v>69</v>
      </c>
      <c r="C54" t="s">
        <v>20</v>
      </c>
      <c r="D54">
        <v>51.3</v>
      </c>
      <c r="E54">
        <v>19</v>
      </c>
      <c r="F54">
        <v>17.7</v>
      </c>
      <c r="G54">
        <v>-38</v>
      </c>
      <c r="H54">
        <v>38</v>
      </c>
      <c r="I54">
        <v>3.1</v>
      </c>
      <c r="K54" s="1">
        <v>2</v>
      </c>
      <c r="L54" s="1">
        <v>51.3</v>
      </c>
      <c r="M54" s="1">
        <v>17</v>
      </c>
      <c r="N54" s="1">
        <v>20</v>
      </c>
      <c r="O54" s="1">
        <v>-57</v>
      </c>
      <c r="P54" s="1">
        <v>51.9</v>
      </c>
      <c r="Q54" s="1">
        <v>4.8</v>
      </c>
      <c r="R54" s="1" t="s">
        <v>36</v>
      </c>
      <c r="S54" s="1">
        <f t="shared" si="4"/>
        <v>46.199999999999996</v>
      </c>
      <c r="T54" s="1">
        <f t="shared" si="5"/>
        <v>-5.1000000000000014</v>
      </c>
      <c r="U54" s="1" t="s">
        <v>17</v>
      </c>
      <c r="V54" s="1">
        <f t="shared" si="6"/>
        <v>50.695</v>
      </c>
      <c r="W54" s="1">
        <f t="shared" si="7"/>
        <v>-58.070999999999998</v>
      </c>
      <c r="X54" s="1">
        <v>5.2</v>
      </c>
      <c r="Y54" s="1" t="s">
        <v>25</v>
      </c>
    </row>
    <row r="55" spans="2:25" x14ac:dyDescent="0.25">
      <c r="B55">
        <v>62</v>
      </c>
      <c r="C55" t="s">
        <v>20</v>
      </c>
      <c r="D55">
        <v>61</v>
      </c>
      <c r="E55">
        <v>23</v>
      </c>
      <c r="F55">
        <v>34</v>
      </c>
      <c r="G55">
        <v>-69</v>
      </c>
      <c r="H55">
        <v>27</v>
      </c>
      <c r="I55">
        <v>7</v>
      </c>
      <c r="K55" s="1">
        <v>2</v>
      </c>
      <c r="L55" s="1">
        <v>61</v>
      </c>
      <c r="M55" s="1">
        <v>21.8</v>
      </c>
      <c r="N55" s="1">
        <v>36.799999999999997</v>
      </c>
      <c r="O55" s="1">
        <v>-71.2</v>
      </c>
      <c r="P55" s="1">
        <v>32</v>
      </c>
      <c r="Q55" s="1">
        <v>8.8000000000000007</v>
      </c>
      <c r="R55" s="1" t="s">
        <v>30</v>
      </c>
      <c r="S55" s="1">
        <f t="shared" si="4"/>
        <v>21.799999999999997</v>
      </c>
      <c r="T55" s="1">
        <f t="shared" si="5"/>
        <v>-39.200000000000003</v>
      </c>
      <c r="U55" s="1" t="s">
        <v>16</v>
      </c>
      <c r="V55" s="1">
        <f t="shared" si="6"/>
        <v>52.15</v>
      </c>
      <c r="W55" s="1">
        <f t="shared" si="7"/>
        <v>-64.570000000000007</v>
      </c>
      <c r="X55" s="1">
        <v>9.1999999999999993</v>
      </c>
      <c r="Y55" s="1" t="s">
        <v>25</v>
      </c>
    </row>
    <row r="56" spans="2:25" x14ac:dyDescent="0.25">
      <c r="B56">
        <v>68</v>
      </c>
      <c r="C56" t="s">
        <v>20</v>
      </c>
      <c r="D56">
        <v>55</v>
      </c>
      <c r="E56">
        <v>19</v>
      </c>
      <c r="F56">
        <v>28</v>
      </c>
      <c r="G56">
        <v>-47.1</v>
      </c>
      <c r="H56">
        <v>35</v>
      </c>
      <c r="I56">
        <v>3.5</v>
      </c>
      <c r="K56" s="1">
        <v>1.5</v>
      </c>
      <c r="L56" s="1">
        <v>55</v>
      </c>
      <c r="M56" s="1">
        <v>15</v>
      </c>
      <c r="N56" s="1">
        <v>31</v>
      </c>
      <c r="O56" s="1">
        <v>-56.8</v>
      </c>
      <c r="P56" s="1">
        <v>38.9</v>
      </c>
      <c r="Q56" s="1">
        <v>6.2</v>
      </c>
      <c r="R56" s="1" t="s">
        <v>36</v>
      </c>
      <c r="S56" s="1">
        <f t="shared" si="4"/>
        <v>37.1</v>
      </c>
      <c r="T56" s="1">
        <f t="shared" si="5"/>
        <v>-17.899999999999999</v>
      </c>
      <c r="U56" s="1" t="s">
        <v>17</v>
      </c>
      <c r="V56" s="1">
        <f t="shared" si="6"/>
        <v>51.25</v>
      </c>
      <c r="W56" s="1">
        <f t="shared" si="7"/>
        <v>-60.55</v>
      </c>
      <c r="X56" s="1">
        <v>6.5</v>
      </c>
      <c r="Y56" s="1" t="s">
        <v>25</v>
      </c>
    </row>
    <row r="57" spans="2:25" x14ac:dyDescent="0.25">
      <c r="B57">
        <v>57</v>
      </c>
      <c r="C57" t="s">
        <v>20</v>
      </c>
      <c r="D57">
        <v>61</v>
      </c>
      <c r="E57">
        <v>32</v>
      </c>
      <c r="F57">
        <v>23</v>
      </c>
      <c r="G57">
        <v>-48</v>
      </c>
      <c r="H57">
        <v>37</v>
      </c>
      <c r="I57">
        <v>6.9</v>
      </c>
      <c r="K57" s="1">
        <v>3</v>
      </c>
      <c r="L57" s="1">
        <v>61</v>
      </c>
      <c r="M57" s="1">
        <v>28</v>
      </c>
      <c r="N57" s="1">
        <v>25.2</v>
      </c>
      <c r="O57" s="1">
        <v>-65</v>
      </c>
      <c r="P57" s="1">
        <v>51</v>
      </c>
      <c r="Q57" s="1">
        <v>7.9</v>
      </c>
      <c r="R57" s="1" t="s">
        <v>36</v>
      </c>
      <c r="S57" s="1">
        <f t="shared" si="4"/>
        <v>47</v>
      </c>
      <c r="T57" s="1">
        <f t="shared" si="5"/>
        <v>-14</v>
      </c>
      <c r="U57" s="1" t="s">
        <v>17</v>
      </c>
      <c r="V57" s="1">
        <f t="shared" si="6"/>
        <v>52.15</v>
      </c>
      <c r="W57" s="1">
        <f t="shared" si="7"/>
        <v>-64.570000000000007</v>
      </c>
      <c r="X57" s="1">
        <v>8.5</v>
      </c>
      <c r="Y57" s="1" t="s">
        <v>25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2015-06-05T18:17:20Z</dcterms:created>
  <dcterms:modified xsi:type="dcterms:W3CDTF">2020-01-14T08:09:17Z</dcterms:modified>
</cp:coreProperties>
</file>